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orecard" sheetId="2" state="visible" r:id="rId4"/>
    <sheet name="Security Gates" sheetId="3" state="visible" r:id="rId5"/>
    <sheet name="Rat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" authorId="0">
      <text>
        <r>
          <rPr>
            <sz val="10"/>
            <rFont val="Arial"/>
            <family val="2"/>
          </rPr>
          <t xml:space="preserve">Suggested starting weight from the CompassMSP article. Adjust to your priorities.</t>
        </r>
      </text>
    </comment>
  </commentList>
</comments>
</file>

<file path=xl/sharedStrings.xml><?xml version="1.0" encoding="utf-8"?>
<sst xmlns="http://schemas.openxmlformats.org/spreadsheetml/2006/main" count="191" uniqueCount="152">
  <si>
    <t xml:space="preserve">MSP and MSSP RFP Weighted Scorecard</t>
  </si>
  <si>
    <t xml:space="preserve">Companion to the CompassMSP article "MSP and MSSP RFP Template for Mid-Sized Businesses"</t>
  </si>
  <si>
    <t xml:space="preserve">Steps</t>
  </si>
  <si>
    <t xml:space="preserve">1</t>
  </si>
  <si>
    <t xml:space="preserve">Enter up to three provider names on the Scorecard tab (yellow cells, row 3). Names flow to every other tab.</t>
  </si>
  <si>
    <t xml:space="preserve">2</t>
  </si>
  <si>
    <t xml:space="preserve">Set category weights on the Scorecard tab before any proposal arrives. Weights must total 100%.</t>
  </si>
  <si>
    <t xml:space="preserve">3</t>
  </si>
  <si>
    <t xml:space="preserve">On the Security Gates tab, mark each provider Pass or Fail on all eight gates. A provider that fails any gate is flagged as not eligible.</t>
  </si>
  <si>
    <t xml:space="preserve">4</t>
  </si>
  <si>
    <t xml:space="preserve">On the Ratings tab, rate every answer 0 to 3 for each provider. Have each evaluator score independently, then reconcile.</t>
  </si>
  <si>
    <t xml:space="preserve">5</t>
  </si>
  <si>
    <t xml:space="preserve">Read the results on the Scorecard tab. Scores are out of 100 and only count for providers that pass every gate.</t>
  </si>
  <si>
    <t xml:space="preserve">Rating scale</t>
  </si>
  <si>
    <t xml:space="preserve">0</t>
  </si>
  <si>
    <t xml:space="preserve">No answer, a non-answer, or "not applicable" without explanation.</t>
  </si>
  <si>
    <t xml:space="preserve">Generic or marketing language that could describe any provider.</t>
  </si>
  <si>
    <t xml:space="preserve">Specific and complete, describing how this provider actually works.</t>
  </si>
  <si>
    <t xml:space="preserve">Specific, complete, and backed by evidence (sample report, runbook, contract clause, or named reference).</t>
  </si>
  <si>
    <t xml:space="preserve">How points are calculated</t>
  </si>
  <si>
    <t xml:space="preserve">Category points = average rating for that section ÷ 3 × category weight × 100. Example: a provider averaging 2.4 in Security Operations (weight 25%) earns 2.4 ÷ 3 × 25 = 20 points.</t>
  </si>
  <si>
    <t xml:space="preserve">Legend</t>
  </si>
  <si>
    <t xml:space="preserve">Yellow cells</t>
  </si>
  <si>
    <t xml:space="preserve">Inputs you fill in: provider names, weights, gate results, and ratings.</t>
  </si>
  <si>
    <t xml:space="preserve">White cells</t>
  </si>
  <si>
    <t xml:space="preserve">Formulas. Do not overwrite.</t>
  </si>
  <si>
    <t xml:space="preserve">Notes</t>
  </si>
  <si>
    <t xml:space="preserve">Section A (Company Profile) feeds the security gates rather than the score, so it has no weight.</t>
  </si>
  <si>
    <t xml:space="preserve">Default weights are CompassMSP's suggested starting point, not a standard. Adjust them to your priorities.</t>
  </si>
  <si>
    <t xml:space="preserve">Weighted Scorecard</t>
  </si>
  <si>
    <t xml:space="preserve">Scores are out of 100. Set weights before proposals arrive; weights must total 100%.</t>
  </si>
  <si>
    <t xml:space="preserve">Provider names</t>
  </si>
  <si>
    <t xml:space="preserve">Provider 1</t>
  </si>
  <si>
    <t xml:space="preserve">Provider 2</t>
  </si>
  <si>
    <t xml:space="preserve">Provider 3</t>
  </si>
  <si>
    <t xml:space="preserve">Category</t>
  </si>
  <si>
    <t xml:space="preserve">Section</t>
  </si>
  <si>
    <t xml:space="preserve">Weight</t>
  </si>
  <si>
    <t xml:space="preserve">Avg rating (0-3)</t>
  </si>
  <si>
    <t xml:space="preserve">Points</t>
  </si>
  <si>
    <t xml:space="preserve">Security operations</t>
  </si>
  <si>
    <t xml:space="preserve">C</t>
  </si>
  <si>
    <t xml:space="preserve">Service model and accountability</t>
  </si>
  <si>
    <t xml:space="preserve">B</t>
  </si>
  <si>
    <t xml:space="preserve">Support and service levels</t>
  </si>
  <si>
    <t xml:space="preserve">E</t>
  </si>
  <si>
    <t xml:space="preserve">Cloud, data protection and AI</t>
  </si>
  <si>
    <t xml:space="preserve">D</t>
  </si>
  <si>
    <t xml:space="preserve">Industry and compliance fit</t>
  </si>
  <si>
    <t xml:space="preserve">H</t>
  </si>
  <si>
    <t xml:space="preserve">Account management, onboarding and exit</t>
  </si>
  <si>
    <t xml:space="preserve">F</t>
  </si>
  <si>
    <t xml:space="preserve">Pricing, contract and references</t>
  </si>
  <si>
    <t xml:space="preserve">G</t>
  </si>
  <si>
    <t xml:space="preserve">Total</t>
  </si>
  <si>
    <t xml:space="preserve">Weight check</t>
  </si>
  <si>
    <t xml:space="preserve">Passed all security gates?</t>
  </si>
  <si>
    <t xml:space="preserve">Final score (out of 100)</t>
  </si>
  <si>
    <t xml:space="preserve">Rank among eligible providers</t>
  </si>
  <si>
    <t xml:space="preserve">Default weights are CompassMSP's suggested starting point (from the article), not an industry standard. Section A feeds the gates and carries no weight.</t>
  </si>
  <si>
    <t xml:space="preserve">Security Due Diligence Gates</t>
  </si>
  <si>
    <t xml:space="preserve">Mark each provider Pass or Fail. Any Fail removes the provider from scoring.</t>
  </si>
  <si>
    <t xml:space="preserve">Gate</t>
  </si>
  <si>
    <t xml:space="preserve">RFP question</t>
  </si>
  <si>
    <t xml:space="preserve">Pass means</t>
  </si>
  <si>
    <t xml:space="preserve">Fail means</t>
  </si>
  <si>
    <t xml:space="preserve">Independent assurance</t>
  </si>
  <si>
    <t xml:space="preserve">A.6</t>
  </si>
  <si>
    <t xml:space="preserve">Current SOC 2 Type II covering the provider's own operations, shared under NDA, exceptions explained</t>
  </si>
  <si>
    <t xml:space="preserve">No report, an expired report, or a report covering only a data center or software vendor</t>
  </si>
  <si>
    <t xml:space="preserve">SOC transparency</t>
  </si>
  <si>
    <t xml:space="preserve">C.2</t>
  </si>
  <si>
    <t xml:space="preserve">Names who staffs monitoring and response, including any third party</t>
  </si>
  <si>
    <t xml:space="preserve">Declines to name a white-label or partner SOC</t>
  </si>
  <si>
    <t xml:space="preserve">Response authority</t>
  </si>
  <si>
    <t xml:space="preserve">C.3</t>
  </si>
  <si>
    <t xml:space="preserve">Lists specific containment actions pre-approved in writing</t>
  </si>
  <si>
    <t xml:space="preserve">Every action waits for client approval, or authority is undefined</t>
  </si>
  <si>
    <t xml:space="preserve">Incident notification</t>
  </si>
  <si>
    <t xml:space="preserve">C.4</t>
  </si>
  <si>
    <t xml:space="preserve">A contractual timeline in hours that meets your regulatory obligations</t>
  </si>
  <si>
    <t xml:space="preserve">"Promptly" or "as soon as practical" with no number</t>
  </si>
  <si>
    <t xml:space="preserve">Regulatory agreements</t>
  </si>
  <si>
    <t xml:space="preserve">H.1</t>
  </si>
  <si>
    <t xml:space="preserve">Will sign a BAA, Safeguards Rule terms, or equivalent</t>
  </si>
  <si>
    <t xml:space="preserve">Refuses or redlines the core obligations</t>
  </si>
  <si>
    <t xml:space="preserve">Named team</t>
  </si>
  <si>
    <t xml:space="preserve">F.1</t>
  </si>
  <si>
    <t xml:space="preserve">Identifies the delivery team before signature</t>
  </si>
  <si>
    <t xml:space="preserve">Team assigned after the contract is signed</t>
  </si>
  <si>
    <t xml:space="preserve">Exit plan</t>
  </si>
  <si>
    <t xml:space="preserve">F.4</t>
  </si>
  <si>
    <t xml:space="preserve">Written handover of documentation, credentials, and data</t>
  </si>
  <si>
    <t xml:space="preserve">Exit handled case by case or carries undisclosed fees</t>
  </si>
  <si>
    <t xml:space="preserve">Change of ownership</t>
  </si>
  <si>
    <t xml:space="preserve">G.2</t>
  </si>
  <si>
    <t xml:space="preserve">States what happens to your terms if the provider is acquired</t>
  </si>
  <si>
    <t xml:space="preserve">Silent on ownership changes</t>
  </si>
  <si>
    <t xml:space="preserve">Eligible for scoring?</t>
  </si>
  <si>
    <t xml:space="preserve">Answer Ratings (0 to 3)</t>
  </si>
  <si>
    <t xml:space="preserve">Rate each provider's answer: 0 = no answer, 1 = generic, 2 = specific and complete, 3 = specific with evidence.</t>
  </si>
  <si>
    <t xml:space="preserve">#</t>
  </si>
  <si>
    <t xml:space="preserve">Question (short form)</t>
  </si>
  <si>
    <t xml:space="preserve">Evaluator notes</t>
  </si>
  <si>
    <t xml:space="preserve">Section B: Service Model</t>
  </si>
  <si>
    <t xml:space="preserve">B.1</t>
  </si>
  <si>
    <t xml:space="preserve">Single integrated team for IT, security, and advisory under one agreement</t>
  </si>
  <si>
    <t xml:space="preserve">B.2</t>
  </si>
  <si>
    <t xml:space="preserve">Organizations involved in an incident and single-point accountability</t>
  </si>
  <si>
    <t xml:space="preserve">B.3</t>
  </si>
  <si>
    <t xml:space="preserve">Named vCISO and/or vCIO and what the role owns</t>
  </si>
  <si>
    <t xml:space="preserve">Section C: Security Operations</t>
  </si>
  <si>
    <t xml:space="preserve">C.1</t>
  </si>
  <si>
    <t xml:space="preserve">Production platforms: EDR/MDR, SIEM, email security, MFA, firewalls</t>
  </si>
  <si>
    <t xml:space="preserve">SOC staffed by own employees or third party (named)</t>
  </si>
  <si>
    <t xml:space="preserve">Response actions allowed without prior client approval</t>
  </si>
  <si>
    <t xml:space="preserve">Contractual client notification timeline after a confirmed incident</t>
  </si>
  <si>
    <t xml:space="preserve">C.5</t>
  </si>
  <si>
    <t xml:space="preserve">Forensic investigation: in-house, retainer, or referred out</t>
  </si>
  <si>
    <t xml:space="preserve">C.6</t>
  </si>
  <si>
    <t xml:space="preserve">Security awareness training and phishing simulation (platform, frequency)</t>
  </si>
  <si>
    <t xml:space="preserve">Section D: Cloud, Data Protection and AI</t>
  </si>
  <si>
    <t xml:space="preserve">D.1</t>
  </si>
  <si>
    <t xml:space="preserve">Microsoft 365 administration: tenant, identity, device management</t>
  </si>
  <si>
    <t xml:space="preserve">D.2</t>
  </si>
  <si>
    <t xml:space="preserve">Backup, DR, continuity: retention, restore testing, RTO/RPO commitments</t>
  </si>
  <si>
    <t xml:space="preserve">D.3</t>
  </si>
  <si>
    <t xml:space="preserve">AI enablement: Copilot deployment, data governance, user enablement</t>
  </si>
  <si>
    <t xml:space="preserve">Section E: Support and Service Levels</t>
  </si>
  <si>
    <t xml:space="preserve">E.1</t>
  </si>
  <si>
    <t xml:space="preserve">Help desk contact methods, hours, staffing locations, 24/7 inclusion</t>
  </si>
  <si>
    <t xml:space="preserve">E.2</t>
  </si>
  <si>
    <t xml:space="preserve">Response and resolution targets by priority (P1 to P4)</t>
  </si>
  <si>
    <t xml:space="preserve">E.3</t>
  </si>
  <si>
    <t xml:space="preserve">Reported metrics, cadence, CSAT, first-call resolution, dashboard access</t>
  </si>
  <si>
    <t xml:space="preserve">Section F: Account Management, Onboarding and Exit</t>
  </si>
  <si>
    <t xml:space="preserve">Named delivery team identified before signature</t>
  </si>
  <si>
    <t xml:space="preserve">F.2</t>
  </si>
  <si>
    <t xml:space="preserve">Quarterly business reviews and what they cover</t>
  </si>
  <si>
    <t xml:space="preserve">F.3</t>
  </si>
  <si>
    <t xml:space="preserve">Onboarding and transition plan, onboarding fees</t>
  </si>
  <si>
    <t xml:space="preserve">Exit plan: documentation, credentials, and data handover</t>
  </si>
  <si>
    <t xml:space="preserve">Section G: Pricing, Contract and References</t>
  </si>
  <si>
    <t xml:space="preserve">G.1</t>
  </si>
  <si>
    <t xml:space="preserve">Pricing model and what the base fee includes</t>
  </si>
  <si>
    <t xml:space="preserve">Term, notice, termination, ownership-change obligations</t>
  </si>
  <si>
    <t xml:space="preserve">G.3</t>
  </si>
  <si>
    <t xml:space="preserve">Two references of similar size and industry</t>
  </si>
  <si>
    <t xml:space="preserve">Section H: Industry and Compliance Fit</t>
  </si>
  <si>
    <t xml:space="preserve">Industry module question 1 (from your chosen subsection)</t>
  </si>
  <si>
    <t xml:space="preserve">H.2</t>
  </si>
  <si>
    <t xml:space="preserve">Industry module question 2 (from your chosen subsection)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</si>
</sst>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.00"/>
    <numFmt numFmtId="167" formatCode="0.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2"/>
    </font>
    <font>
      <b val="true"/>
      <sz val="10"/>
      <color rgb="FF1F3A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8EEF5"/>
      </patternFill>
    </fill>
    <fill>
      <patternFill patternType="solid">
        <fgColor rgb="FF1F3A5F"/>
        <bgColor rgb="FF333333"/>
      </patternFill>
    </fill>
    <fill>
      <patternFill patternType="solid">
        <fgColor rgb="FFE8EE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5" t="s">
        <v>6</v>
      </c>
    </row>
    <row r="7" customFormat="false" ht="23.85" hidden="false" customHeight="fals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4" t="s">
        <v>9</v>
      </c>
      <c r="B8" s="5" t="s">
        <v>10</v>
      </c>
    </row>
    <row r="9" customFormat="false" ht="15" hidden="false" customHeight="false" outlineLevel="0" collapsed="false">
      <c r="A9" s="4" t="s">
        <v>11</v>
      </c>
      <c r="B9" s="5" t="s">
        <v>12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3" t="s">
        <v>13</v>
      </c>
    </row>
    <row r="12" customFormat="false" ht="15" hidden="false" customHeight="false" outlineLevel="0" collapsed="false">
      <c r="A12" s="4" t="s">
        <v>14</v>
      </c>
      <c r="B12" s="5" t="s">
        <v>15</v>
      </c>
    </row>
    <row r="13" customFormat="false" ht="15" hidden="false" customHeight="false" outlineLevel="0" collapsed="false">
      <c r="A13" s="4" t="s">
        <v>3</v>
      </c>
      <c r="B13" s="5" t="s">
        <v>16</v>
      </c>
    </row>
    <row r="14" customFormat="false" ht="15" hidden="false" customHeight="false" outlineLevel="0" collapsed="false">
      <c r="A14" s="4" t="s">
        <v>5</v>
      </c>
      <c r="B14" s="5" t="s">
        <v>17</v>
      </c>
    </row>
    <row r="15" customFormat="false" ht="15" hidden="false" customHeight="false" outlineLevel="0" collapsed="false">
      <c r="A15" s="4" t="s">
        <v>7</v>
      </c>
      <c r="B15" s="5" t="s">
        <v>18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3" t="s">
        <v>19</v>
      </c>
    </row>
    <row r="18" customFormat="false" ht="23.85" hidden="false" customHeight="false" outlineLevel="0" collapsed="false">
      <c r="A18" s="4"/>
      <c r="B18" s="5" t="s">
        <v>20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3" t="s">
        <v>21</v>
      </c>
    </row>
    <row r="21" customFormat="false" ht="15" hidden="false" customHeight="false" outlineLevel="0" collapsed="false">
      <c r="A21" s="6" t="s">
        <v>22</v>
      </c>
      <c r="B21" s="5" t="s">
        <v>23</v>
      </c>
    </row>
    <row r="22" customFormat="false" ht="15" hidden="false" customHeight="false" outlineLevel="0" collapsed="false">
      <c r="A22" s="4" t="s">
        <v>24</v>
      </c>
      <c r="B22" s="5" t="s">
        <v>25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3" t="s">
        <v>26</v>
      </c>
    </row>
    <row r="25" customFormat="false" ht="15" hidden="false" customHeight="false" outlineLevel="0" collapsed="false">
      <c r="A25" s="4"/>
      <c r="B25" s="5" t="s">
        <v>27</v>
      </c>
    </row>
    <row r="26" customFormat="false" ht="15" hidden="false" customHeight="false" outlineLevel="0" collapsed="false">
      <c r="A26" s="4"/>
      <c r="B26" s="5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0"/>
  </cols>
  <sheetData>
    <row r="1" customFormat="false" ht="17.35" hidden="false" customHeight="false" outlineLevel="0" collapsed="false">
      <c r="A1" s="7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true" outlineLevel="0" collapsed="false">
      <c r="A3" s="4" t="s">
        <v>31</v>
      </c>
      <c r="D3" s="8" t="s">
        <v>32</v>
      </c>
      <c r="E3" s="8"/>
      <c r="F3" s="8" t="s">
        <v>33</v>
      </c>
      <c r="G3" s="8"/>
      <c r="H3" s="8" t="s">
        <v>34</v>
      </c>
      <c r="I3" s="8"/>
    </row>
    <row r="4" customFormat="false" ht="15" hidden="false" customHeight="false" outlineLevel="0" collapsed="false">
      <c r="D4" s="9" t="str">
        <f aca="false">$D$3</f>
        <v>Provider 1</v>
      </c>
      <c r="E4" s="9"/>
      <c r="F4" s="9" t="str">
        <f aca="false">$F$3</f>
        <v>Provider 2</v>
      </c>
      <c r="G4" s="9"/>
      <c r="H4" s="9" t="str">
        <f aca="false">$H$3</f>
        <v>Provider 3</v>
      </c>
      <c r="I4" s="9"/>
    </row>
    <row r="5" customFormat="false" ht="15" hidden="false" customHeight="false" outlineLevel="0" collapsed="false">
      <c r="A5" s="10" t="s">
        <v>35</v>
      </c>
      <c r="B5" s="10" t="s">
        <v>36</v>
      </c>
      <c r="C5" s="10" t="s">
        <v>37</v>
      </c>
      <c r="D5" s="10" t="s">
        <v>38</v>
      </c>
      <c r="E5" s="10" t="s">
        <v>39</v>
      </c>
      <c r="F5" s="10" t="s">
        <v>38</v>
      </c>
      <c r="G5" s="10" t="s">
        <v>39</v>
      </c>
      <c r="H5" s="10" t="s">
        <v>38</v>
      </c>
      <c r="I5" s="10" t="s">
        <v>39</v>
      </c>
    </row>
    <row r="6" customFormat="false" ht="15" hidden="false" customHeight="false" outlineLevel="0" collapsed="false">
      <c r="A6" s="11" t="s">
        <v>40</v>
      </c>
      <c r="B6" s="12" t="s">
        <v>41</v>
      </c>
      <c r="C6" s="13" t="n">
        <v>0.25</v>
      </c>
      <c r="D6" s="14" t="n">
        <f aca="false">IFERROR(AVERAGEIF(Ratings!$A$5:$A$35,$B6,Ratings!$D$5:$D$35),0)</f>
        <v>0</v>
      </c>
      <c r="E6" s="15" t="n">
        <f aca="false">D6/3*$C6*100</f>
        <v>0</v>
      </c>
      <c r="F6" s="14" t="n">
        <f aca="false">IFERROR(AVERAGEIF(Ratings!$A$5:$A$35,$B6,Ratings!$E$5:$E$35),0)</f>
        <v>0</v>
      </c>
      <c r="G6" s="15" t="n">
        <f aca="false">F6/3*$C6*100</f>
        <v>0</v>
      </c>
      <c r="H6" s="14" t="n">
        <f aca="false">IFERROR(AVERAGEIF(Ratings!$A$5:$A$35,$B6,Ratings!$F$5:$F$35),0)</f>
        <v>0</v>
      </c>
      <c r="I6" s="15" t="n">
        <f aca="false">H6/3*$C6*100</f>
        <v>0</v>
      </c>
    </row>
    <row r="7" customFormat="false" ht="15" hidden="false" customHeight="false" outlineLevel="0" collapsed="false">
      <c r="A7" s="11" t="s">
        <v>42</v>
      </c>
      <c r="B7" s="12" t="s">
        <v>43</v>
      </c>
      <c r="C7" s="13" t="n">
        <v>0.15</v>
      </c>
      <c r="D7" s="14" t="n">
        <f aca="false">IFERROR(AVERAGEIF(Ratings!$A$5:$A$35,$B7,Ratings!$D$5:$D$35),0)</f>
        <v>0</v>
      </c>
      <c r="E7" s="15" t="n">
        <f aca="false">D7/3*$C7*100</f>
        <v>0</v>
      </c>
      <c r="F7" s="14" t="n">
        <f aca="false">IFERROR(AVERAGEIF(Ratings!$A$5:$A$35,$B7,Ratings!$E$5:$E$35),0)</f>
        <v>0</v>
      </c>
      <c r="G7" s="15" t="n">
        <f aca="false">F7/3*$C7*100</f>
        <v>0</v>
      </c>
      <c r="H7" s="14" t="n">
        <f aca="false">IFERROR(AVERAGEIF(Ratings!$A$5:$A$35,$B7,Ratings!$F$5:$F$35),0)</f>
        <v>0</v>
      </c>
      <c r="I7" s="15" t="n">
        <f aca="false">H7/3*$C7*100</f>
        <v>0</v>
      </c>
    </row>
    <row r="8" customFormat="false" ht="15" hidden="false" customHeight="false" outlineLevel="0" collapsed="false">
      <c r="A8" s="11" t="s">
        <v>44</v>
      </c>
      <c r="B8" s="12" t="s">
        <v>45</v>
      </c>
      <c r="C8" s="13" t="n">
        <v>0.15</v>
      </c>
      <c r="D8" s="14" t="n">
        <f aca="false">IFERROR(AVERAGEIF(Ratings!$A$5:$A$35,$B8,Ratings!$D$5:$D$35),0)</f>
        <v>0</v>
      </c>
      <c r="E8" s="15" t="n">
        <f aca="false">D8/3*$C8*100</f>
        <v>0</v>
      </c>
      <c r="F8" s="14" t="n">
        <f aca="false">IFERROR(AVERAGEIF(Ratings!$A$5:$A$35,$B8,Ratings!$E$5:$E$35),0)</f>
        <v>0</v>
      </c>
      <c r="G8" s="15" t="n">
        <f aca="false">F8/3*$C8*100</f>
        <v>0</v>
      </c>
      <c r="H8" s="14" t="n">
        <f aca="false">IFERROR(AVERAGEIF(Ratings!$A$5:$A$35,$B8,Ratings!$F$5:$F$35),0)</f>
        <v>0</v>
      </c>
      <c r="I8" s="15" t="n">
        <f aca="false">H8/3*$C8*100</f>
        <v>0</v>
      </c>
    </row>
    <row r="9" customFormat="false" ht="15" hidden="false" customHeight="false" outlineLevel="0" collapsed="false">
      <c r="A9" s="11" t="s">
        <v>46</v>
      </c>
      <c r="B9" s="12" t="s">
        <v>47</v>
      </c>
      <c r="C9" s="13" t="n">
        <v>0.15</v>
      </c>
      <c r="D9" s="14" t="n">
        <f aca="false">IFERROR(AVERAGEIF(Ratings!$A$5:$A$35,$B9,Ratings!$D$5:$D$35),0)</f>
        <v>0</v>
      </c>
      <c r="E9" s="15" t="n">
        <f aca="false">D9/3*$C9*100</f>
        <v>0</v>
      </c>
      <c r="F9" s="14" t="n">
        <f aca="false">IFERROR(AVERAGEIF(Ratings!$A$5:$A$35,$B9,Ratings!$E$5:$E$35),0)</f>
        <v>0</v>
      </c>
      <c r="G9" s="15" t="n">
        <f aca="false">F9/3*$C9*100</f>
        <v>0</v>
      </c>
      <c r="H9" s="14" t="n">
        <f aca="false">IFERROR(AVERAGEIF(Ratings!$A$5:$A$35,$B9,Ratings!$F$5:$F$35),0)</f>
        <v>0</v>
      </c>
      <c r="I9" s="15" t="n">
        <f aca="false">H9/3*$C9*100</f>
        <v>0</v>
      </c>
    </row>
    <row r="10" customFormat="false" ht="15" hidden="false" customHeight="false" outlineLevel="0" collapsed="false">
      <c r="A10" s="11" t="s">
        <v>48</v>
      </c>
      <c r="B10" s="12" t="s">
        <v>49</v>
      </c>
      <c r="C10" s="13" t="n">
        <v>0.1</v>
      </c>
      <c r="D10" s="14" t="n">
        <f aca="false">IFERROR(AVERAGEIF(Ratings!$A$5:$A$35,$B10,Ratings!$D$5:$D$35),0)</f>
        <v>0</v>
      </c>
      <c r="E10" s="15" t="n">
        <f aca="false">D10/3*$C10*100</f>
        <v>0</v>
      </c>
      <c r="F10" s="14" t="n">
        <f aca="false">IFERROR(AVERAGEIF(Ratings!$A$5:$A$35,$B10,Ratings!$E$5:$E$35),0)</f>
        <v>0</v>
      </c>
      <c r="G10" s="15" t="n">
        <f aca="false">F10/3*$C10*100</f>
        <v>0</v>
      </c>
      <c r="H10" s="14" t="n">
        <f aca="false">IFERROR(AVERAGEIF(Ratings!$A$5:$A$35,$B10,Ratings!$F$5:$F$35),0)</f>
        <v>0</v>
      </c>
      <c r="I10" s="15" t="n">
        <f aca="false">H10/3*$C10*100</f>
        <v>0</v>
      </c>
    </row>
    <row r="11" customFormat="false" ht="15" hidden="false" customHeight="false" outlineLevel="0" collapsed="false">
      <c r="A11" s="11" t="s">
        <v>50</v>
      </c>
      <c r="B11" s="12" t="s">
        <v>51</v>
      </c>
      <c r="C11" s="13" t="n">
        <v>0.1</v>
      </c>
      <c r="D11" s="14" t="n">
        <f aca="false">IFERROR(AVERAGEIF(Ratings!$A$5:$A$35,$B11,Ratings!$D$5:$D$35),0)</f>
        <v>0</v>
      </c>
      <c r="E11" s="15" t="n">
        <f aca="false">D11/3*$C11*100</f>
        <v>0</v>
      </c>
      <c r="F11" s="14" t="n">
        <f aca="false">IFERROR(AVERAGEIF(Ratings!$A$5:$A$35,$B11,Ratings!$E$5:$E$35),0)</f>
        <v>0</v>
      </c>
      <c r="G11" s="15" t="n">
        <f aca="false">F11/3*$C11*100</f>
        <v>0</v>
      </c>
      <c r="H11" s="14" t="n">
        <f aca="false">IFERROR(AVERAGEIF(Ratings!$A$5:$A$35,$B11,Ratings!$F$5:$F$35),0)</f>
        <v>0</v>
      </c>
      <c r="I11" s="15" t="n">
        <f aca="false">H11/3*$C11*100</f>
        <v>0</v>
      </c>
    </row>
    <row r="12" customFormat="false" ht="15" hidden="false" customHeight="false" outlineLevel="0" collapsed="false">
      <c r="A12" s="11" t="s">
        <v>52</v>
      </c>
      <c r="B12" s="12" t="s">
        <v>53</v>
      </c>
      <c r="C12" s="13" t="n">
        <v>0.1</v>
      </c>
      <c r="D12" s="14" t="n">
        <f aca="false">IFERROR(AVERAGEIF(Ratings!$A$5:$A$35,$B12,Ratings!$D$5:$D$35),0)</f>
        <v>0</v>
      </c>
      <c r="E12" s="15" t="n">
        <f aca="false">D12/3*$C12*100</f>
        <v>0</v>
      </c>
      <c r="F12" s="14" t="n">
        <f aca="false">IFERROR(AVERAGEIF(Ratings!$A$5:$A$35,$B12,Ratings!$E$5:$E$35),0)</f>
        <v>0</v>
      </c>
      <c r="G12" s="15" t="n">
        <f aca="false">F12/3*$C12*100</f>
        <v>0</v>
      </c>
      <c r="H12" s="14" t="n">
        <f aca="false">IFERROR(AVERAGEIF(Ratings!$A$5:$A$35,$B12,Ratings!$F$5:$F$35),0)</f>
        <v>0</v>
      </c>
      <c r="I12" s="15" t="n">
        <f aca="false">H12/3*$C12*100</f>
        <v>0</v>
      </c>
    </row>
    <row r="13" customFormat="false" ht="15" hidden="false" customHeight="false" outlineLevel="0" collapsed="false">
      <c r="A13" s="16" t="s">
        <v>54</v>
      </c>
      <c r="B13" s="17"/>
      <c r="C13" s="18" t="n">
        <f aca="false">SUM(C6:C12)</f>
        <v>1</v>
      </c>
      <c r="D13" s="17"/>
      <c r="E13" s="19" t="n">
        <f aca="false">SUM(E6:E12)</f>
        <v>0</v>
      </c>
      <c r="F13" s="17"/>
      <c r="G13" s="19" t="n">
        <f aca="false">SUM(G6:G12)</f>
        <v>0</v>
      </c>
      <c r="H13" s="17"/>
      <c r="I13" s="19" t="n">
        <f aca="false">SUM(I6:I12)</f>
        <v>0</v>
      </c>
    </row>
    <row r="14" customFormat="false" ht="15" hidden="false" customHeight="false" outlineLevel="0" collapsed="false">
      <c r="A14" s="20" t="s">
        <v>55</v>
      </c>
      <c r="C14" s="20" t="str">
        <f aca="false">IF(ROUND(C13,4)=1,"OK","Must total 100%")</f>
        <v>OK</v>
      </c>
    </row>
    <row r="16" customFormat="false" ht="15" hidden="false" customHeight="false" outlineLevel="0" collapsed="false">
      <c r="A16" s="4" t="s">
        <v>56</v>
      </c>
      <c r="D16" s="21" t="str">
        <f aca="false">'Security Gates'!E13</f>
        <v>Incomplete</v>
      </c>
      <c r="E16" s="21"/>
      <c r="F16" s="21" t="str">
        <f aca="false">'Security Gates'!F13</f>
        <v>Incomplete</v>
      </c>
      <c r="G16" s="21"/>
      <c r="H16" s="21" t="str">
        <f aca="false">'Security Gates'!G13</f>
        <v>Incomplete</v>
      </c>
      <c r="I16" s="21"/>
    </row>
    <row r="17" customFormat="false" ht="15" hidden="false" customHeight="false" outlineLevel="0" collapsed="false">
      <c r="A17" s="22" t="s">
        <v>57</v>
      </c>
      <c r="D17" s="23" t="str">
        <f aca="false">IF(D16="Yes",E13,IF(D16="No","Not eligible","Gates incomplete"))</f>
        <v>Gates incomplete</v>
      </c>
      <c r="E17" s="23"/>
      <c r="F17" s="23" t="str">
        <f aca="false">IF(F16="Yes",G13,IF(F16="No","Not eligible","Gates incomplete"))</f>
        <v>Gates incomplete</v>
      </c>
      <c r="G17" s="23"/>
      <c r="H17" s="23" t="str">
        <f aca="false">IF(H16="Yes",I13,IF(H16="No","Not eligible","Gates incomplete"))</f>
        <v>Gates incomplete</v>
      </c>
      <c r="I17" s="23"/>
    </row>
    <row r="18" customFormat="false" ht="15" hidden="false" customHeight="false" outlineLevel="0" collapsed="false">
      <c r="A18" s="4" t="s">
        <v>58</v>
      </c>
      <c r="D18" s="24" t="str">
        <f aca="false">IF(ISNUMBER(D17),1+COUNTIF($D$17,"&gt;"&amp;D17)+COUNTIF($F$17,"&gt;"&amp;D17)+COUNTIF($H$17,"&gt;"&amp;D17),"-")</f>
        <v>-</v>
      </c>
      <c r="E18" s="24"/>
      <c r="F18" s="24" t="str">
        <f aca="false">IF(ISNUMBER(F17),1+COUNTIF($D$17,"&gt;"&amp;F17)+COUNTIF($F$17,"&gt;"&amp;F17)+COUNTIF($H$17,"&gt;"&amp;F17),"-")</f>
        <v>-</v>
      </c>
      <c r="G18" s="24"/>
      <c r="H18" s="24" t="str">
        <f aca="false">IF(ISNUMBER(H17),1+COUNTIF($D$17,"&gt;"&amp;H17)+COUNTIF($F$17,"&gt;"&amp;H17)+COUNTIF($H$17,"&gt;"&amp;H17),"-")</f>
        <v>-</v>
      </c>
      <c r="I18" s="24"/>
    </row>
    <row r="20" customFormat="false" ht="15" hidden="false" customHeight="false" outlineLevel="0" collapsed="false">
      <c r="A20" s="2" t="s">
        <v>59</v>
      </c>
    </row>
  </sheetData>
  <mergeCells count="15">
    <mergeCell ref="D3:E3"/>
    <mergeCell ref="F3:G3"/>
    <mergeCell ref="H3:I3"/>
    <mergeCell ref="D4:E4"/>
    <mergeCell ref="F4:G4"/>
    <mergeCell ref="H4:I4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</mergeCells>
  <conditionalFormatting sqref="C14">
    <cfRule type="cellIs" priority="2" operator="notEqual" aboveAverage="0" equalAverage="0" bottom="0" percent="0" rank="0" text="" dxfId="0">
      <formula>"OK"</formula>
    </cfRule>
  </conditionalFormatting>
  <conditionalFormatting sqref="D16:I17">
    <cfRule type="cellIs" priority="3" operator="equal" aboveAverage="0" equalAverage="0" bottom="0" percent="0" rank="0" text="" dxfId="0">
      <formula>"Not eligible"</formula>
    </cfRule>
  </conditionalFormatting>
  <conditionalFormatting sqref="D16:I16">
    <cfRule type="cellIs" priority="4" operator="equal" aboveAverage="0" equalAverage="0" bottom="0" percent="0" rank="0" text="" dxfId="0">
      <formula>"No"</formula>
    </cfRule>
    <cfRule type="cellIs" priority="5" operator="equal" aboveAverage="0" equalAverage="0" bottom="0" percent="0" rank="0" text="" dxfId="1">
      <formula>"Yes"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48"/>
    <col collapsed="false" customWidth="true" hidden="false" outlineLevel="0" max="7" min="5" style="0" width="16"/>
  </cols>
  <sheetData>
    <row r="1" customFormat="false" ht="17.35" hidden="false" customHeight="false" outlineLevel="0" collapsed="false">
      <c r="A1" s="7" t="s">
        <v>60</v>
      </c>
    </row>
    <row r="2" customFormat="false" ht="15" hidden="false" customHeight="false" outlineLevel="0" collapsed="false">
      <c r="A2" s="2" t="s">
        <v>61</v>
      </c>
    </row>
    <row r="4" customFormat="false" ht="23.85" hidden="false" customHeight="false" outlineLevel="0" collapsed="false">
      <c r="A4" s="10" t="s">
        <v>62</v>
      </c>
      <c r="B4" s="10" t="s">
        <v>63</v>
      </c>
      <c r="C4" s="10" t="s">
        <v>64</v>
      </c>
      <c r="D4" s="10" t="s">
        <v>65</v>
      </c>
      <c r="E4" s="10" t="str">
        <f aca="false">Scorecard!$D$3</f>
        <v>Provider 1</v>
      </c>
      <c r="F4" s="10" t="str">
        <f aca="false">Scorecard!$F$3</f>
        <v>Provider 2</v>
      </c>
      <c r="G4" s="10" t="str">
        <f aca="false">Scorecard!$H$3</f>
        <v>Provider 3</v>
      </c>
    </row>
    <row r="5" customFormat="false" ht="23.85" hidden="false" customHeight="false" outlineLevel="0" collapsed="false">
      <c r="A5" s="25" t="s">
        <v>66</v>
      </c>
      <c r="B5" s="26" t="s">
        <v>67</v>
      </c>
      <c r="C5" s="26" t="s">
        <v>68</v>
      </c>
      <c r="D5" s="26" t="s">
        <v>69</v>
      </c>
      <c r="E5" s="27"/>
      <c r="F5" s="27"/>
      <c r="G5" s="27"/>
    </row>
    <row r="6" customFormat="false" ht="23.85" hidden="false" customHeight="false" outlineLevel="0" collapsed="false">
      <c r="A6" s="25" t="s">
        <v>70</v>
      </c>
      <c r="B6" s="26" t="s">
        <v>71</v>
      </c>
      <c r="C6" s="26" t="s">
        <v>72</v>
      </c>
      <c r="D6" s="26" t="s">
        <v>73</v>
      </c>
      <c r="E6" s="27"/>
      <c r="F6" s="27"/>
      <c r="G6" s="27"/>
    </row>
    <row r="7" customFormat="false" ht="23.85" hidden="false" customHeight="false" outlineLevel="0" collapsed="false">
      <c r="A7" s="25" t="s">
        <v>74</v>
      </c>
      <c r="B7" s="26" t="s">
        <v>75</v>
      </c>
      <c r="C7" s="26" t="s">
        <v>76</v>
      </c>
      <c r="D7" s="26" t="s">
        <v>77</v>
      </c>
      <c r="E7" s="27"/>
      <c r="F7" s="27"/>
      <c r="G7" s="27"/>
    </row>
    <row r="8" customFormat="false" ht="23.85" hidden="false" customHeight="false" outlineLevel="0" collapsed="false">
      <c r="A8" s="25" t="s">
        <v>78</v>
      </c>
      <c r="B8" s="26" t="s">
        <v>79</v>
      </c>
      <c r="C8" s="26" t="s">
        <v>80</v>
      </c>
      <c r="D8" s="26" t="s">
        <v>81</v>
      </c>
      <c r="E8" s="27"/>
      <c r="F8" s="27"/>
      <c r="G8" s="27"/>
    </row>
    <row r="9" customFormat="false" ht="15" hidden="false" customHeight="false" outlineLevel="0" collapsed="false">
      <c r="A9" s="25" t="s">
        <v>82</v>
      </c>
      <c r="B9" s="26" t="s">
        <v>83</v>
      </c>
      <c r="C9" s="26" t="s">
        <v>84</v>
      </c>
      <c r="D9" s="26" t="s">
        <v>85</v>
      </c>
      <c r="E9" s="27"/>
      <c r="F9" s="27"/>
      <c r="G9" s="27"/>
    </row>
    <row r="10" customFormat="false" ht="15" hidden="false" customHeight="false" outlineLevel="0" collapsed="false">
      <c r="A10" s="25" t="s">
        <v>86</v>
      </c>
      <c r="B10" s="26" t="s">
        <v>87</v>
      </c>
      <c r="C10" s="26" t="s">
        <v>88</v>
      </c>
      <c r="D10" s="26" t="s">
        <v>89</v>
      </c>
      <c r="E10" s="27"/>
      <c r="F10" s="27"/>
      <c r="G10" s="27"/>
    </row>
    <row r="11" customFormat="false" ht="15" hidden="false" customHeight="false" outlineLevel="0" collapsed="false">
      <c r="A11" s="25" t="s">
        <v>90</v>
      </c>
      <c r="B11" s="26" t="s">
        <v>91</v>
      </c>
      <c r="C11" s="26" t="s">
        <v>92</v>
      </c>
      <c r="D11" s="26" t="s">
        <v>93</v>
      </c>
      <c r="E11" s="27"/>
      <c r="F11" s="27"/>
      <c r="G11" s="27"/>
    </row>
    <row r="12" customFormat="false" ht="23.85" hidden="false" customHeight="false" outlineLevel="0" collapsed="false">
      <c r="A12" s="25" t="s">
        <v>94</v>
      </c>
      <c r="B12" s="26" t="s">
        <v>95</v>
      </c>
      <c r="C12" s="26" t="s">
        <v>96</v>
      </c>
      <c r="D12" s="26" t="s">
        <v>97</v>
      </c>
      <c r="E12" s="27"/>
      <c r="F12" s="27"/>
      <c r="G12" s="27"/>
    </row>
    <row r="13" customFormat="false" ht="15" hidden="false" customHeight="false" outlineLevel="0" collapsed="false">
      <c r="A13" s="4" t="s">
        <v>98</v>
      </c>
      <c r="E13" s="24" t="str">
        <f aca="false">IF(COUNTIF(E5:E12,"Fail")&gt;0,"No",IF(COUNTIF(E5:E12,"Pass")=8,"Yes","Incomplete"))</f>
        <v>Incomplete</v>
      </c>
      <c r="F13" s="24" t="str">
        <f aca="false">IF(COUNTIF(F5:F12,"Fail")&gt;0,"No",IF(COUNTIF(F5:F12,"Pass")=8,"Yes","Incomplete"))</f>
        <v>Incomplete</v>
      </c>
      <c r="G13" s="24" t="str">
        <f aca="false">IF(COUNTIF(G5:G12,"Fail")&gt;0,"No",IF(COUNTIF(G5:G12,"Pass")=8,"Yes","Incomplete"))</f>
        <v>Incomplete</v>
      </c>
    </row>
  </sheetData>
  <conditionalFormatting sqref="E5:G13">
    <cfRule type="cellIs" priority="2" operator="equal" aboveAverage="0" equalAverage="0" bottom="0" percent="0" rank="0" text="" dxfId="0">
      <formula>"Fail"</formula>
    </cfRule>
  </conditionalFormatting>
  <conditionalFormatting sqref="E13:G13">
    <cfRule type="cellIs" priority="3" operator="equal" aboveAverage="0" equalAverage="0" bottom="0" percent="0" rank="0" text="" dxfId="0">
      <formula>"No"</formula>
    </cfRule>
    <cfRule type="cellIs" priority="4" operator="equal" aboveAverage="0" equalAverage="0" bottom="0" percent="0" rank="0" text="" dxfId="1">
      <formula>"Yes"</formula>
    </cfRule>
  </conditionalFormatting>
  <dataValidations count="1">
    <dataValidation allowBlank="true" errorStyle="stop" operator="between" showDropDown="false" showErrorMessage="false" showInputMessage="false" sqref="E5:G12" type="list">
      <formula1>"Pass,Fail"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"/>
    <col collapsed="false" customWidth="true" hidden="false" outlineLevel="0" max="3" min="3" style="0" width="62"/>
    <col collapsed="false" customWidth="true" hidden="false" outlineLevel="0" max="6" min="4" style="0" width="16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7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10" t="s">
        <v>36</v>
      </c>
      <c r="B4" s="10" t="s">
        <v>101</v>
      </c>
      <c r="C4" s="10" t="s">
        <v>102</v>
      </c>
      <c r="D4" s="10" t="str">
        <f aca="false">Scorecard!$D$3</f>
        <v>Provider 1</v>
      </c>
      <c r="E4" s="10" t="str">
        <f aca="false">Scorecard!$F$3</f>
        <v>Provider 2</v>
      </c>
      <c r="F4" s="10" t="str">
        <f aca="false">Scorecard!$H$3</f>
        <v>Provider 3</v>
      </c>
      <c r="G4" s="10" t="s">
        <v>103</v>
      </c>
    </row>
    <row r="5" customFormat="false" ht="15" hidden="false" customHeight="false" outlineLevel="0" collapsed="false">
      <c r="A5" s="28" t="s">
        <v>104</v>
      </c>
      <c r="B5" s="29"/>
      <c r="C5" s="29"/>
      <c r="D5" s="29"/>
      <c r="E5" s="29"/>
      <c r="F5" s="29"/>
      <c r="G5" s="29"/>
    </row>
    <row r="6" customFormat="false" ht="15" hidden="false" customHeight="false" outlineLevel="0" collapsed="false">
      <c r="A6" s="11" t="s">
        <v>43</v>
      </c>
      <c r="B6" s="30" t="s">
        <v>105</v>
      </c>
      <c r="C6" s="26" t="s">
        <v>106</v>
      </c>
      <c r="D6" s="27"/>
      <c r="E6" s="27"/>
      <c r="F6" s="27"/>
      <c r="G6" s="31"/>
    </row>
    <row r="7" customFormat="false" ht="15" hidden="false" customHeight="false" outlineLevel="0" collapsed="false">
      <c r="A7" s="11" t="s">
        <v>43</v>
      </c>
      <c r="B7" s="30" t="s">
        <v>107</v>
      </c>
      <c r="C7" s="26" t="s">
        <v>108</v>
      </c>
      <c r="D7" s="27"/>
      <c r="E7" s="27"/>
      <c r="F7" s="27"/>
      <c r="G7" s="31"/>
    </row>
    <row r="8" customFormat="false" ht="15" hidden="false" customHeight="false" outlineLevel="0" collapsed="false">
      <c r="A8" s="11" t="s">
        <v>43</v>
      </c>
      <c r="B8" s="30" t="s">
        <v>109</v>
      </c>
      <c r="C8" s="26" t="s">
        <v>110</v>
      </c>
      <c r="D8" s="27"/>
      <c r="E8" s="27"/>
      <c r="F8" s="27"/>
      <c r="G8" s="31"/>
    </row>
    <row r="9" customFormat="false" ht="15" hidden="false" customHeight="false" outlineLevel="0" collapsed="false">
      <c r="A9" s="28" t="s">
        <v>111</v>
      </c>
      <c r="B9" s="29"/>
      <c r="C9" s="29"/>
      <c r="D9" s="29"/>
      <c r="E9" s="29"/>
      <c r="F9" s="29"/>
      <c r="G9" s="29"/>
    </row>
    <row r="10" customFormat="false" ht="15" hidden="false" customHeight="false" outlineLevel="0" collapsed="false">
      <c r="A10" s="11" t="s">
        <v>41</v>
      </c>
      <c r="B10" s="30" t="s">
        <v>112</v>
      </c>
      <c r="C10" s="26" t="s">
        <v>113</v>
      </c>
      <c r="D10" s="27"/>
      <c r="E10" s="27"/>
      <c r="F10" s="27"/>
      <c r="G10" s="31"/>
    </row>
    <row r="11" customFormat="false" ht="15" hidden="false" customHeight="false" outlineLevel="0" collapsed="false">
      <c r="A11" s="11" t="s">
        <v>41</v>
      </c>
      <c r="B11" s="30" t="s">
        <v>71</v>
      </c>
      <c r="C11" s="26" t="s">
        <v>114</v>
      </c>
      <c r="D11" s="27"/>
      <c r="E11" s="27"/>
      <c r="F11" s="27"/>
      <c r="G11" s="31"/>
    </row>
    <row r="12" customFormat="false" ht="15" hidden="false" customHeight="false" outlineLevel="0" collapsed="false">
      <c r="A12" s="11" t="s">
        <v>41</v>
      </c>
      <c r="B12" s="30" t="s">
        <v>75</v>
      </c>
      <c r="C12" s="26" t="s">
        <v>115</v>
      </c>
      <c r="D12" s="27"/>
      <c r="E12" s="27"/>
      <c r="F12" s="27"/>
      <c r="G12" s="31"/>
    </row>
    <row r="13" customFormat="false" ht="15" hidden="false" customHeight="false" outlineLevel="0" collapsed="false">
      <c r="A13" s="11" t="s">
        <v>41</v>
      </c>
      <c r="B13" s="30" t="s">
        <v>79</v>
      </c>
      <c r="C13" s="26" t="s">
        <v>116</v>
      </c>
      <c r="D13" s="27"/>
      <c r="E13" s="27"/>
      <c r="F13" s="27"/>
      <c r="G13" s="31"/>
    </row>
    <row r="14" customFormat="false" ht="15" hidden="false" customHeight="false" outlineLevel="0" collapsed="false">
      <c r="A14" s="11" t="s">
        <v>41</v>
      </c>
      <c r="B14" s="30" t="s">
        <v>117</v>
      </c>
      <c r="C14" s="26" t="s">
        <v>118</v>
      </c>
      <c r="D14" s="27"/>
      <c r="E14" s="27"/>
      <c r="F14" s="27"/>
      <c r="G14" s="31"/>
    </row>
    <row r="15" customFormat="false" ht="15" hidden="false" customHeight="false" outlineLevel="0" collapsed="false">
      <c r="A15" s="11" t="s">
        <v>41</v>
      </c>
      <c r="B15" s="30" t="s">
        <v>119</v>
      </c>
      <c r="C15" s="26" t="s">
        <v>120</v>
      </c>
      <c r="D15" s="27"/>
      <c r="E15" s="27"/>
      <c r="F15" s="27"/>
      <c r="G15" s="31"/>
    </row>
    <row r="16" customFormat="false" ht="15" hidden="false" customHeight="false" outlineLevel="0" collapsed="false">
      <c r="A16" s="28" t="s">
        <v>121</v>
      </c>
      <c r="B16" s="29"/>
      <c r="C16" s="29"/>
      <c r="D16" s="29"/>
      <c r="E16" s="29"/>
      <c r="F16" s="29"/>
      <c r="G16" s="29"/>
    </row>
    <row r="17" customFormat="false" ht="15" hidden="false" customHeight="false" outlineLevel="0" collapsed="false">
      <c r="A17" s="11" t="s">
        <v>47</v>
      </c>
      <c r="B17" s="30" t="s">
        <v>122</v>
      </c>
      <c r="C17" s="26" t="s">
        <v>123</v>
      </c>
      <c r="D17" s="27"/>
      <c r="E17" s="27"/>
      <c r="F17" s="27"/>
      <c r="G17" s="31"/>
    </row>
    <row r="18" customFormat="false" ht="15" hidden="false" customHeight="false" outlineLevel="0" collapsed="false">
      <c r="A18" s="11" t="s">
        <v>47</v>
      </c>
      <c r="B18" s="30" t="s">
        <v>124</v>
      </c>
      <c r="C18" s="26" t="s">
        <v>125</v>
      </c>
      <c r="D18" s="27"/>
      <c r="E18" s="27"/>
      <c r="F18" s="27"/>
      <c r="G18" s="31"/>
    </row>
    <row r="19" customFormat="false" ht="15" hidden="false" customHeight="false" outlineLevel="0" collapsed="false">
      <c r="A19" s="11" t="s">
        <v>47</v>
      </c>
      <c r="B19" s="30" t="s">
        <v>126</v>
      </c>
      <c r="C19" s="26" t="s">
        <v>127</v>
      </c>
      <c r="D19" s="27"/>
      <c r="E19" s="27"/>
      <c r="F19" s="27"/>
      <c r="G19" s="31"/>
    </row>
    <row r="20" customFormat="false" ht="15" hidden="false" customHeight="false" outlineLevel="0" collapsed="false">
      <c r="A20" s="28" t="s">
        <v>128</v>
      </c>
      <c r="B20" s="29"/>
      <c r="C20" s="29"/>
      <c r="D20" s="29"/>
      <c r="E20" s="29"/>
      <c r="F20" s="29"/>
      <c r="G20" s="29"/>
    </row>
    <row r="21" customFormat="false" ht="15" hidden="false" customHeight="false" outlineLevel="0" collapsed="false">
      <c r="A21" s="11" t="s">
        <v>45</v>
      </c>
      <c r="B21" s="30" t="s">
        <v>129</v>
      </c>
      <c r="C21" s="26" t="s">
        <v>130</v>
      </c>
      <c r="D21" s="27"/>
      <c r="E21" s="27"/>
      <c r="F21" s="27"/>
      <c r="G21" s="31"/>
    </row>
    <row r="22" customFormat="false" ht="15" hidden="false" customHeight="false" outlineLevel="0" collapsed="false">
      <c r="A22" s="11" t="s">
        <v>45</v>
      </c>
      <c r="B22" s="30" t="s">
        <v>131</v>
      </c>
      <c r="C22" s="26" t="s">
        <v>132</v>
      </c>
      <c r="D22" s="27"/>
      <c r="E22" s="27"/>
      <c r="F22" s="27"/>
      <c r="G22" s="31"/>
    </row>
    <row r="23" customFormat="false" ht="15" hidden="false" customHeight="false" outlineLevel="0" collapsed="false">
      <c r="A23" s="11" t="s">
        <v>45</v>
      </c>
      <c r="B23" s="30" t="s">
        <v>133</v>
      </c>
      <c r="C23" s="26" t="s">
        <v>134</v>
      </c>
      <c r="D23" s="27"/>
      <c r="E23" s="27"/>
      <c r="F23" s="27"/>
      <c r="G23" s="31"/>
    </row>
    <row r="24" customFormat="false" ht="15" hidden="false" customHeight="false" outlineLevel="0" collapsed="false">
      <c r="A24" s="28" t="s">
        <v>135</v>
      </c>
      <c r="B24" s="29"/>
      <c r="C24" s="29"/>
      <c r="D24" s="29"/>
      <c r="E24" s="29"/>
      <c r="F24" s="29"/>
      <c r="G24" s="29"/>
    </row>
    <row r="25" customFormat="false" ht="15" hidden="false" customHeight="false" outlineLevel="0" collapsed="false">
      <c r="A25" s="11" t="s">
        <v>51</v>
      </c>
      <c r="B25" s="30" t="s">
        <v>87</v>
      </c>
      <c r="C25" s="26" t="s">
        <v>136</v>
      </c>
      <c r="D25" s="27"/>
      <c r="E25" s="27"/>
      <c r="F25" s="27"/>
      <c r="G25" s="31"/>
    </row>
    <row r="26" customFormat="false" ht="15" hidden="false" customHeight="false" outlineLevel="0" collapsed="false">
      <c r="A26" s="11" t="s">
        <v>51</v>
      </c>
      <c r="B26" s="30" t="s">
        <v>137</v>
      </c>
      <c r="C26" s="26" t="s">
        <v>138</v>
      </c>
      <c r="D26" s="27"/>
      <c r="E26" s="27"/>
      <c r="F26" s="27"/>
      <c r="G26" s="31"/>
    </row>
    <row r="27" customFormat="false" ht="15" hidden="false" customHeight="false" outlineLevel="0" collapsed="false">
      <c r="A27" s="11" t="s">
        <v>51</v>
      </c>
      <c r="B27" s="30" t="s">
        <v>139</v>
      </c>
      <c r="C27" s="26" t="s">
        <v>140</v>
      </c>
      <c r="D27" s="27"/>
      <c r="E27" s="27"/>
      <c r="F27" s="27"/>
      <c r="G27" s="31"/>
    </row>
    <row r="28" customFormat="false" ht="15" hidden="false" customHeight="false" outlineLevel="0" collapsed="false">
      <c r="A28" s="11" t="s">
        <v>51</v>
      </c>
      <c r="B28" s="30" t="s">
        <v>91</v>
      </c>
      <c r="C28" s="26" t="s">
        <v>141</v>
      </c>
      <c r="D28" s="27"/>
      <c r="E28" s="27"/>
      <c r="F28" s="27"/>
      <c r="G28" s="31"/>
    </row>
    <row r="29" customFormat="false" ht="15" hidden="false" customHeight="false" outlineLevel="0" collapsed="false">
      <c r="A29" s="28" t="s">
        <v>142</v>
      </c>
      <c r="B29" s="29"/>
      <c r="C29" s="29"/>
      <c r="D29" s="29"/>
      <c r="E29" s="29"/>
      <c r="F29" s="29"/>
      <c r="G29" s="29"/>
    </row>
    <row r="30" customFormat="false" ht="15" hidden="false" customHeight="false" outlineLevel="0" collapsed="false">
      <c r="A30" s="11" t="s">
        <v>53</v>
      </c>
      <c r="B30" s="30" t="s">
        <v>143</v>
      </c>
      <c r="C30" s="26" t="s">
        <v>144</v>
      </c>
      <c r="D30" s="27"/>
      <c r="E30" s="27"/>
      <c r="F30" s="27"/>
      <c r="G30" s="31"/>
    </row>
    <row r="31" customFormat="false" ht="15" hidden="false" customHeight="false" outlineLevel="0" collapsed="false">
      <c r="A31" s="11" t="s">
        <v>53</v>
      </c>
      <c r="B31" s="30" t="s">
        <v>95</v>
      </c>
      <c r="C31" s="26" t="s">
        <v>145</v>
      </c>
      <c r="D31" s="27"/>
      <c r="E31" s="27"/>
      <c r="F31" s="27"/>
      <c r="G31" s="31"/>
    </row>
    <row r="32" customFormat="false" ht="15" hidden="false" customHeight="false" outlineLevel="0" collapsed="false">
      <c r="A32" s="11" t="s">
        <v>53</v>
      </c>
      <c r="B32" s="30" t="s">
        <v>146</v>
      </c>
      <c r="C32" s="26" t="s">
        <v>147</v>
      </c>
      <c r="D32" s="27"/>
      <c r="E32" s="27"/>
      <c r="F32" s="27"/>
      <c r="G32" s="31"/>
    </row>
    <row r="33" customFormat="false" ht="15" hidden="false" customHeight="false" outlineLevel="0" collapsed="false">
      <c r="A33" s="28" t="s">
        <v>148</v>
      </c>
      <c r="B33" s="29"/>
      <c r="C33" s="29"/>
      <c r="D33" s="29"/>
      <c r="E33" s="29"/>
      <c r="F33" s="29"/>
      <c r="G33" s="29"/>
    </row>
    <row r="34" customFormat="false" ht="15" hidden="false" customHeight="false" outlineLevel="0" collapsed="false">
      <c r="A34" s="11" t="s">
        <v>49</v>
      </c>
      <c r="B34" s="30" t="s">
        <v>83</v>
      </c>
      <c r="C34" s="26" t="s">
        <v>149</v>
      </c>
      <c r="D34" s="27"/>
      <c r="E34" s="27"/>
      <c r="F34" s="27"/>
      <c r="G34" s="31"/>
    </row>
    <row r="35" customFormat="false" ht="15" hidden="false" customHeight="false" outlineLevel="0" collapsed="false">
      <c r="A35" s="11" t="s">
        <v>49</v>
      </c>
      <c r="B35" s="30" t="s">
        <v>150</v>
      </c>
      <c r="C35" s="26" t="s">
        <v>151</v>
      </c>
      <c r="D35" s="27"/>
      <c r="E35" s="27"/>
      <c r="F35" s="27"/>
      <c r="G35" s="31"/>
    </row>
  </sheetData>
  <dataValidations count="1">
    <dataValidation allowBlank="true" error="Enter a whole number from 0 to 3." errorStyle="stop" errorTitle="Rating out of range" operator="between" showDropDown="false" showErrorMessage="true" showInputMessage="false" sqref="D6:F8 D10:F15 D17:F19 D21:F23 D25:F28 D30:F32 D34:F35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2026-10-12T23:09:38Z</dcterms:created>
  <dc:creator>openpyxl</dc:creator>
  <dc:description/>
  <dc:language>en-US</dc:language>
  <cp:lastModifiedBy/>
  <dcterms:modified xsi:type="dcterms:W3CDTF">2026-10-12T23:09:38Z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